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Tonery!$B$1:$R$23</definedName>
  </definedNames>
  <calcPr calcId="145621"/>
</workbook>
</file>

<file path=xl/calcChain.xml><?xml version="1.0" encoding="utf-8"?>
<calcChain xmlns="http://schemas.openxmlformats.org/spreadsheetml/2006/main">
  <c r="Q9" i="1" l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N9" i="1"/>
  <c r="N10" i="1"/>
  <c r="N11" i="1"/>
  <c r="N12" i="1"/>
  <c r="N13" i="1"/>
  <c r="N14" i="1"/>
  <c r="N15" i="1"/>
  <c r="N16" i="1"/>
  <c r="N17" i="1"/>
  <c r="R20" i="1" l="1"/>
  <c r="Q20" i="1"/>
  <c r="N20" i="1"/>
  <c r="R19" i="1"/>
  <c r="Q19" i="1"/>
  <c r="N19" i="1"/>
  <c r="R18" i="1"/>
  <c r="Q18" i="1"/>
  <c r="N18" i="1"/>
  <c r="R8" i="1"/>
  <c r="Q8" i="1"/>
  <c r="N8" i="1"/>
  <c r="R7" i="1"/>
  <c r="Q7" i="1"/>
  <c r="N7" i="1"/>
  <c r="O23" i="1" l="1"/>
  <c r="P23" i="1"/>
</calcChain>
</file>

<file path=xl/sharedStrings.xml><?xml version="1.0" encoding="utf-8"?>
<sst xmlns="http://schemas.openxmlformats.org/spreadsheetml/2006/main" count="90" uniqueCount="63">
  <si>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</si>
  <si>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</si>
  <si>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</si>
  <si>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</si>
  <si>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</si>
  <si>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</si>
  <si>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</si>
  <si>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</si>
  <si>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</si>
  <si>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</si>
  <si>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</si>
  <si>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</si>
  <si>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</si>
  <si>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</si>
  <si>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</si>
  <si>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</si>
  <si>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ks</t>
  </si>
  <si>
    <t xml:space="preserve">Název 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</si>
  <si>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</si>
  <si>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</si>
  <si>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</si>
  <si>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</si>
  <si>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</si>
  <si>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</si>
  <si>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</si>
  <si>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</si>
  <si>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</si>
  <si>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</si>
  <si>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</si>
  <si>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</si>
  <si>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</si>
  <si>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006 - 2021 (originální)</t>
  </si>
  <si>
    <t xml:space="preserve">Toner do tiskárny Brother L2512D - černý </t>
  </si>
  <si>
    <t>VVRC - Michaela Vacková,
Tel.: 605 502 202,
mvackova@fst.zcu.cz</t>
  </si>
  <si>
    <t xml:space="preserve">Univerzitní 2762/22,  
301 00 Plzeň, 
Fakulta strojní -
Katedra energetických strojů a zařízení -
 Vědeckovýzkumné regionální centrum, 
místnost UK 709 
</t>
  </si>
  <si>
    <t>SKM - Hana Menclová, 
Tel.: 37763 4853,
hmenclov@skm.zcu.cz</t>
  </si>
  <si>
    <t xml:space="preserve"> Kollárova 19, 
301 00 Plzeň, 
Správa SKM,
místnost KO 222  </t>
  </si>
  <si>
    <t>DFAV - Vlasta Suchomelová,
Tel.: 724 005 497,
suchome@fav.zcu.cz</t>
  </si>
  <si>
    <t>Technická 8,
301 00 Plzeň,
Fakulta aplikovaných věd - Děkanát, 
místnost UC 131</t>
  </si>
  <si>
    <t>PS-U - Jiří Thumer,
Tel.: 725 981 567,
thumer@ps.zcu.cz</t>
  </si>
  <si>
    <t>Sedláčkova 15, SP 001, 
301 00 Plzeň,
Provoz a služby - Údržba,
místnost SP 001</t>
  </si>
  <si>
    <t>Toner do tiskárny OKI MC853 - černý</t>
  </si>
  <si>
    <t>Toner do tiskárny OKI MC853 - azurový</t>
  </si>
  <si>
    <t>Toner do tiskárny OKI MC853 - purpurový</t>
  </si>
  <si>
    <t>Toner do tiskárny OKI MC853 - žlutý</t>
  </si>
  <si>
    <t>Toner do tiskárny RICOH MP C3002 - černý</t>
  </si>
  <si>
    <t>Toner do tiskárny RICOH MP C3002 - azurový</t>
  </si>
  <si>
    <t>Toner do tiskárny RICOH MP C3002 - žlutý</t>
  </si>
  <si>
    <t>Toner do tiskárny RICOH MP C3002 - purpurový</t>
  </si>
  <si>
    <t>Originální toner. Výtěžnost 7 000 stran.</t>
  </si>
  <si>
    <t>Originální toner. Výtěžnost 7 300 stran.</t>
  </si>
  <si>
    <t>Originální toner. Výtěžnost  cca 28 000 stran A4.</t>
  </si>
  <si>
    <t>Originální toner. Výtěžnost  cca 18 000 stran A4.</t>
  </si>
  <si>
    <t>Originální toner. Výtěžnost  cca 18.000 stran A4.</t>
  </si>
  <si>
    <t xml:space="preserve">Originální toner. Výtěžnost 30 00 stran. </t>
  </si>
  <si>
    <t>Originální válcová jednotka, kapacita až 30 000 čb stran, 20 000 barevných sran.</t>
  </si>
  <si>
    <t xml:space="preserve">Toner do tiskárny HP Color LaserJet MFP M281fdw - azurový </t>
  </si>
  <si>
    <t xml:space="preserve">Toner do tiskárny HP Color LaserJet MFP M281fdw - černý </t>
  </si>
  <si>
    <t xml:space="preserve">Toner do tiskárny HP Color LaserJet MFP M281fdw - purpurový </t>
  </si>
  <si>
    <t>Toner do tiskárny HP Color LaserJet MFP M281fdw - žlutý</t>
  </si>
  <si>
    <t xml:space="preserve">Válcová jednotka pro OKI MC562w </t>
  </si>
  <si>
    <t>Originální toner. Výtěžnost 3 200 stran.</t>
  </si>
  <si>
    <t>Originální toner. Výtěžnost 2 500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</si>
</sst>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b/>
      <u/>
      <sz val="12"/>
      <color indexed="2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46">
    <xf numFmtId="0" fontId="0" fillId="0" borderId="0" xfId="0"/>
    <xf numFmtId="164" fontId="0" fillId="3" borderId="6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164" fontId="0" fillId="3" borderId="11" xfId="0" applyNumberFormat="1" applyFill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0" fontId="17" fillId="3" borderId="9" xfId="0" applyNumberFormat="1" applyFont="1" applyFill="1" applyBorder="1" applyAlignment="1" applyProtection="1">
      <alignment horizontal="left" vertical="center" wrapText="1" indent="1" shrinkToFit="1"/>
    </xf>
    <xf numFmtId="0" fontId="1" fillId="3" borderId="11" xfId="0" applyNumberFormat="1" applyFont="1" applyFill="1" applyBorder="1" applyAlignment="1" applyProtection="1">
      <alignment horizontal="left" vertical="center" wrapText="1" indent="1"/>
    </xf>
    <xf numFmtId="0" fontId="1" fillId="3" borderId="25" xfId="0" applyNumberFormat="1" applyFont="1" applyFill="1" applyBorder="1" applyAlignment="1" applyProtection="1">
      <alignment horizontal="left" vertical="center" wrapText="1" indent="1"/>
    </xf>
    <xf numFmtId="0" fontId="0" fillId="3" borderId="8" xfId="0" applyFont="1" applyFill="1" applyBorder="1" applyAlignment="1" applyProtection="1">
      <alignment horizontal="center" vertical="center" wrapText="1"/>
    </xf>
    <xf numFmtId="0" fontId="0" fillId="3" borderId="28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15" xfId="0" applyNumberFormat="1" applyFon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left" vertical="center" wrapText="1" indent="1"/>
    </xf>
    <xf numFmtId="0" fontId="1" fillId="3" borderId="30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16" xfId="0" applyBorder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left" vertical="center" wrapText="1" inden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14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NumberFormat="1" applyFill="1" applyBorder="1" applyAlignment="1" applyProtection="1">
      <alignment horizontal="center" vertical="center" wrapText="1"/>
    </xf>
    <xf numFmtId="0" fontId="1" fillId="3" borderId="21" xfId="0" applyNumberFormat="1" applyFont="1" applyFill="1" applyBorder="1" applyAlignment="1" applyProtection="1">
      <alignment horizontal="left" vertical="center" wrapText="1" indent="1"/>
    </xf>
    <xf numFmtId="0" fontId="1" fillId="3" borderId="2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horizontal="center" vertical="center" wrapText="1"/>
    </xf>
    <xf numFmtId="0" fontId="1" fillId="3" borderId="35" xfId="0" applyNumberFormat="1" applyFont="1" applyFill="1" applyBorder="1" applyAlignment="1" applyProtection="1">
      <alignment horizontal="left" vertical="center" wrapText="1" indent="1"/>
    </xf>
    <xf numFmtId="0" fontId="1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36" xfId="0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3" fontId="0" fillId="2" borderId="32" xfId="0" applyNumberFormat="1" applyFill="1" applyBorder="1" applyAlignment="1" applyProtection="1">
      <alignment horizontal="center" vertical="center" wrapText="1"/>
    </xf>
    <xf numFmtId="0" fontId="1" fillId="3" borderId="29" xfId="0" applyNumberFormat="1" applyFont="1" applyFill="1" applyBorder="1" applyAlignment="1" applyProtection="1">
      <alignment horizontal="left" vertical="center" wrapText="1" inden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3" borderId="29" xfId="0" applyNumberFormat="1" applyFill="1" applyBorder="1" applyAlignment="1" applyProtection="1">
      <alignment horizontal="center" vertical="center" wrapText="1"/>
    </xf>
    <xf numFmtId="0" fontId="1" fillId="3" borderId="33" xfId="0" applyNumberFormat="1" applyFont="1" applyFill="1" applyBorder="1" applyAlignment="1" applyProtection="1">
      <alignment horizontal="left" vertical="center" wrapText="1" indent="1"/>
    </xf>
    <xf numFmtId="0" fontId="1" fillId="3" borderId="14" xfId="0" applyFont="1" applyFill="1" applyBorder="1" applyAlignment="1" applyProtection="1">
      <alignment horizontal="center" vertical="center" wrapText="1"/>
    </xf>
    <xf numFmtId="0" fontId="14" fillId="3" borderId="29" xfId="0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4" xfId="0" applyBorder="1" applyAlignment="1" applyProtection="1">
      <alignment horizontal="center" vertical="center"/>
    </xf>
    <xf numFmtId="0" fontId="2" fillId="0" borderId="16" xfId="0" applyFont="1" applyBorder="1" applyAlignment="1" applyProtection="1">
      <alignment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NumberFormat="1" applyFill="1" applyBorder="1" applyAlignment="1" applyProtection="1">
      <alignment horizontal="center" vertical="center" wrapText="1"/>
    </xf>
    <xf numFmtId="0" fontId="1" fillId="3" borderId="23" xfId="0" applyFont="1" applyFill="1" applyBorder="1" applyAlignment="1" applyProtection="1">
      <alignment horizontal="center" vertical="center" wrapText="1"/>
    </xf>
    <xf numFmtId="0" fontId="14" fillId="3" borderId="25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0" fillId="0" borderId="19" xfId="0" applyBorder="1" applyProtection="1"/>
    <xf numFmtId="0" fontId="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3" fillId="0" borderId="3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1" fillId="4" borderId="6" xfId="0" applyFont="1" applyFill="1" applyBorder="1" applyAlignment="1" applyProtection="1">
      <alignment horizontal="left" vertical="center" wrapText="1" indent="1"/>
      <protection locked="0"/>
    </xf>
    <xf numFmtId="0" fontId="11" fillId="4" borderId="9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29" xfId="0" applyFont="1" applyFill="1" applyBorder="1" applyAlignment="1" applyProtection="1">
      <alignment horizontal="left" vertical="center" wrapText="1" indent="1"/>
      <protection locked="0"/>
    </xf>
    <xf numFmtId="0" fontId="11" fillId="4" borderId="25" xfId="0" applyFont="1" applyFill="1" applyBorder="1" applyAlignment="1" applyProtection="1">
      <alignment horizontal="lef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3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3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umer/Desktop/Tonery%20II.%20(2020)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6%20-%2015.02.2021%20DNS%20-%20Tonery%20ORIGIN&#193;LN&#205;/+5219-0003-21%20DFAF%20Suchomelov&#225;%20V&#225;lcov&#225;_jednotka_02_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6%20-%2015.02.2021%20DNS%20-%20Tonery%20ORIGIN&#193;LN&#205;/+oprava%208119-0005-21%20SKM%20Menclov&#22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6%20-%2015.02.2021%20DNS%20-%20Tonery%20ORIGIN&#193;LN&#205;/+oprava%202119-0003-21%20VVRC%20-%20Vackov&#225;%20ton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tabSelected="1" topLeftCell="A4" zoomScale="59" zoomScaleNormal="59" workbookViewId="0">
      <selection activeCell="M18" sqref="M18"/>
    </sheetView>
  </sheetViews>
  <sheetFormatPr defaultRowHeight="14.4" x14ac:dyDescent="0.3"/>
  <cols>
    <col min="1" max="1" width="1.44140625" style="21" bestFit="1" customWidth="1"/>
    <col min="2" max="2" width="5.6640625" style="21" bestFit="1" customWidth="1"/>
    <col min="3" max="3" width="52.21875" style="25" customWidth="1"/>
    <col min="4" max="4" width="9.6640625" style="132" bestFit="1" customWidth="1"/>
    <col min="5" max="5" width="11" style="133" customWidth="1"/>
    <col min="6" max="6" width="48.6640625" style="25" customWidth="1"/>
    <col min="7" max="7" width="29.5546875" style="25" bestFit="1" customWidth="1"/>
    <col min="8" max="8" width="20.5546875" style="25" bestFit="1" customWidth="1"/>
    <col min="9" max="9" width="17.21875" style="25" customWidth="1"/>
    <col min="10" max="10" width="23.88671875" style="21" hidden="1" customWidth="1"/>
    <col min="11" max="11" width="27.33203125" style="21" customWidth="1"/>
    <col min="12" max="12" width="36.44140625" style="21" customWidth="1"/>
    <col min="13" max="13" width="26.33203125" style="25" customWidth="1"/>
    <col min="14" max="14" width="16.5546875" style="25" hidden="1" customWidth="1"/>
    <col min="15" max="15" width="20.77734375" style="21" customWidth="1"/>
    <col min="16" max="16" width="24.33203125" style="21" customWidth="1"/>
    <col min="17" max="17" width="20.6640625" style="21" customWidth="1"/>
    <col min="18" max="18" width="19.6640625" style="21" bestFit="1" customWidth="1"/>
    <col min="19" max="19" width="15.5546875" style="21" hidden="1" customWidth="1"/>
    <col min="20" max="20" width="52.33203125" style="26" bestFit="1" customWidth="1"/>
    <col min="21" max="16384" width="8.88671875" style="21"/>
  </cols>
  <sheetData>
    <row r="1" spans="1:20" ht="40.200000000000003" customHeight="1" x14ac:dyDescent="0.3">
      <c r="B1" s="22" t="s">
        <v>31</v>
      </c>
      <c r="C1" s="22"/>
      <c r="D1" s="23"/>
      <c r="E1" s="24"/>
    </row>
    <row r="2" spans="1:20" ht="18.75" customHeight="1" x14ac:dyDescent="0.3">
      <c r="B2" s="27"/>
      <c r="C2" s="21"/>
      <c r="D2" s="27"/>
      <c r="E2" s="28"/>
      <c r="F2" s="29"/>
      <c r="G2" s="30"/>
      <c r="H2" s="30"/>
      <c r="I2" s="31"/>
      <c r="M2" s="29"/>
      <c r="N2" s="29"/>
      <c r="O2" s="32"/>
      <c r="P2" s="32"/>
      <c r="R2" s="32"/>
      <c r="S2" s="33"/>
      <c r="T2" s="34"/>
    </row>
    <row r="3" spans="1:20" ht="19.8" customHeight="1" x14ac:dyDescent="0.3">
      <c r="B3" s="35"/>
      <c r="C3" s="36" t="s">
        <v>0</v>
      </c>
      <c r="D3" s="37"/>
      <c r="E3" s="37"/>
      <c r="F3" s="37"/>
      <c r="G3" s="38"/>
      <c r="H3" s="38"/>
      <c r="I3" s="38"/>
      <c r="J3" s="38"/>
      <c r="K3" s="38"/>
      <c r="L3" s="32"/>
      <c r="M3" s="39"/>
      <c r="N3" s="26"/>
      <c r="O3" s="39"/>
      <c r="P3" s="39"/>
      <c r="Q3" s="39"/>
      <c r="R3" s="39"/>
    </row>
    <row r="4" spans="1:20" ht="19.8" customHeight="1" thickBot="1" x14ac:dyDescent="0.35">
      <c r="B4" s="40"/>
      <c r="C4" s="41" t="s">
        <v>1</v>
      </c>
      <c r="D4" s="37"/>
      <c r="E4" s="37"/>
      <c r="F4" s="37"/>
      <c r="G4" s="37"/>
      <c r="H4" s="32"/>
      <c r="I4" s="32"/>
      <c r="J4" s="32"/>
      <c r="K4" s="32"/>
      <c r="L4" s="32"/>
      <c r="M4" s="29"/>
      <c r="N4" s="29"/>
      <c r="O4" s="32"/>
      <c r="P4" s="32"/>
      <c r="R4" s="32"/>
    </row>
    <row r="5" spans="1:20" ht="34.5" customHeight="1" thickBot="1" x14ac:dyDescent="0.35">
      <c r="B5" s="42"/>
      <c r="C5" s="43"/>
      <c r="D5" s="44"/>
      <c r="E5" s="44"/>
      <c r="F5" s="29"/>
      <c r="G5" s="45" t="s">
        <v>2</v>
      </c>
      <c r="H5" s="29"/>
      <c r="I5" s="29"/>
      <c r="M5" s="46"/>
      <c r="N5" s="46"/>
      <c r="P5" s="45" t="s">
        <v>2</v>
      </c>
      <c r="T5" s="31"/>
    </row>
    <row r="6" spans="1:20" ht="80.400000000000006" customHeight="1" thickTop="1" thickBot="1" x14ac:dyDescent="0.35">
      <c r="B6" s="47" t="s">
        <v>3</v>
      </c>
      <c r="C6" s="48" t="s">
        <v>17</v>
      </c>
      <c r="D6" s="49" t="s">
        <v>4</v>
      </c>
      <c r="E6" s="48" t="s">
        <v>18</v>
      </c>
      <c r="F6" s="48" t="s">
        <v>19</v>
      </c>
      <c r="G6" s="50" t="s">
        <v>5</v>
      </c>
      <c r="H6" s="48" t="s">
        <v>20</v>
      </c>
      <c r="I6" s="48" t="s">
        <v>22</v>
      </c>
      <c r="J6" s="48" t="s">
        <v>24</v>
      </c>
      <c r="K6" s="51" t="s">
        <v>25</v>
      </c>
      <c r="L6" s="48" t="s">
        <v>26</v>
      </c>
      <c r="M6" s="48" t="s">
        <v>27</v>
      </c>
      <c r="N6" s="48" t="s">
        <v>28</v>
      </c>
      <c r="O6" s="49" t="s">
        <v>6</v>
      </c>
      <c r="P6" s="52" t="s">
        <v>7</v>
      </c>
      <c r="Q6" s="53" t="s">
        <v>8</v>
      </c>
      <c r="R6" s="53" t="s">
        <v>9</v>
      </c>
      <c r="S6" s="48" t="s">
        <v>29</v>
      </c>
      <c r="T6" s="48" t="s">
        <v>30</v>
      </c>
    </row>
    <row r="7" spans="1:20" ht="33.6" customHeight="1" thickTop="1" thickBot="1" x14ac:dyDescent="0.35">
      <c r="A7" s="54"/>
      <c r="B7" s="55">
        <v>1</v>
      </c>
      <c r="C7" s="56" t="s">
        <v>41</v>
      </c>
      <c r="D7" s="57">
        <v>2</v>
      </c>
      <c r="E7" s="58" t="s">
        <v>16</v>
      </c>
      <c r="F7" s="59" t="s">
        <v>49</v>
      </c>
      <c r="G7" s="134"/>
      <c r="H7" s="60" t="s">
        <v>21</v>
      </c>
      <c r="I7" s="14" t="s">
        <v>23</v>
      </c>
      <c r="J7" s="14"/>
      <c r="K7" s="17" t="s">
        <v>33</v>
      </c>
      <c r="L7" s="19" t="s">
        <v>34</v>
      </c>
      <c r="M7" s="61">
        <v>14</v>
      </c>
      <c r="N7" s="62">
        <f>D7*O7</f>
        <v>4000</v>
      </c>
      <c r="O7" s="1">
        <v>2000</v>
      </c>
      <c r="P7" s="140"/>
      <c r="Q7" s="63">
        <f>D7*P7</f>
        <v>0</v>
      </c>
      <c r="R7" s="64" t="str">
        <f t="shared" ref="R7:R20" si="0">IF(ISNUMBER(P7), IF(P7&gt;O7,"NEVYHOVUJE","VYHOVUJE")," ")</f>
        <v xml:space="preserve"> </v>
      </c>
      <c r="S7" s="19"/>
      <c r="T7" s="14" t="s">
        <v>10</v>
      </c>
    </row>
    <row r="8" spans="1:20" ht="33.6" customHeight="1" thickBot="1" x14ac:dyDescent="0.35">
      <c r="A8" s="65"/>
      <c r="B8" s="66">
        <v>2</v>
      </c>
      <c r="C8" s="67" t="s">
        <v>42</v>
      </c>
      <c r="D8" s="3">
        <v>1</v>
      </c>
      <c r="E8" s="68" t="s">
        <v>16</v>
      </c>
      <c r="F8" s="10" t="s">
        <v>50</v>
      </c>
      <c r="G8" s="135"/>
      <c r="H8" s="69"/>
      <c r="I8" s="15"/>
      <c r="J8" s="15"/>
      <c r="K8" s="18"/>
      <c r="L8" s="15"/>
      <c r="M8" s="70">
        <v>14</v>
      </c>
      <c r="N8" s="71">
        <f>D8*O8</f>
        <v>3500</v>
      </c>
      <c r="O8" s="2">
        <v>3500</v>
      </c>
      <c r="P8" s="141"/>
      <c r="Q8" s="72">
        <f>D8*P8</f>
        <v>0</v>
      </c>
      <c r="R8" s="73" t="str">
        <f t="shared" si="0"/>
        <v xml:space="preserve"> </v>
      </c>
      <c r="S8" s="20"/>
      <c r="T8" s="15"/>
    </row>
    <row r="9" spans="1:20" ht="33.6" customHeight="1" thickBot="1" x14ac:dyDescent="0.35">
      <c r="A9" s="65"/>
      <c r="B9" s="66">
        <v>3</v>
      </c>
      <c r="C9" s="67" t="s">
        <v>43</v>
      </c>
      <c r="D9" s="3">
        <v>1</v>
      </c>
      <c r="E9" s="68" t="s">
        <v>16</v>
      </c>
      <c r="F9" s="10" t="s">
        <v>50</v>
      </c>
      <c r="G9" s="135"/>
      <c r="H9" s="69"/>
      <c r="I9" s="15"/>
      <c r="J9" s="15"/>
      <c r="K9" s="18"/>
      <c r="L9" s="15"/>
      <c r="M9" s="70">
        <v>14</v>
      </c>
      <c r="N9" s="71">
        <f>D9*O9</f>
        <v>3500</v>
      </c>
      <c r="O9" s="2">
        <v>3500</v>
      </c>
      <c r="P9" s="141"/>
      <c r="Q9" s="72">
        <f>D9*P9</f>
        <v>0</v>
      </c>
      <c r="R9" s="73" t="str">
        <f t="shared" ref="R9:R17" si="1">IF(ISNUMBER(P9), IF(P9&gt;O9,"NEVYHOVUJE","VYHOVUJE")," ")</f>
        <v xml:space="preserve"> </v>
      </c>
      <c r="S9" s="20"/>
      <c r="T9" s="15"/>
    </row>
    <row r="10" spans="1:20" ht="33.6" customHeight="1" thickBot="1" x14ac:dyDescent="0.35">
      <c r="A10" s="65"/>
      <c r="B10" s="66">
        <v>4</v>
      </c>
      <c r="C10" s="67" t="s">
        <v>44</v>
      </c>
      <c r="D10" s="3">
        <v>1</v>
      </c>
      <c r="E10" s="68" t="s">
        <v>16</v>
      </c>
      <c r="F10" s="10" t="s">
        <v>50</v>
      </c>
      <c r="G10" s="135"/>
      <c r="H10" s="69"/>
      <c r="I10" s="15"/>
      <c r="J10" s="15"/>
      <c r="K10" s="18"/>
      <c r="L10" s="15"/>
      <c r="M10" s="70">
        <v>14</v>
      </c>
      <c r="N10" s="71">
        <f>D10*O10</f>
        <v>3500</v>
      </c>
      <c r="O10" s="2">
        <v>3500</v>
      </c>
      <c r="P10" s="141"/>
      <c r="Q10" s="72">
        <f>D10*P10</f>
        <v>0</v>
      </c>
      <c r="R10" s="73" t="str">
        <f t="shared" si="1"/>
        <v xml:space="preserve"> </v>
      </c>
      <c r="S10" s="20"/>
      <c r="T10" s="15"/>
    </row>
    <row r="11" spans="1:20" ht="33.6" customHeight="1" thickBot="1" x14ac:dyDescent="0.35">
      <c r="A11" s="65"/>
      <c r="B11" s="66">
        <v>5</v>
      </c>
      <c r="C11" s="67" t="s">
        <v>45</v>
      </c>
      <c r="D11" s="3">
        <v>2</v>
      </c>
      <c r="E11" s="68" t="s">
        <v>16</v>
      </c>
      <c r="F11" s="10" t="s">
        <v>51</v>
      </c>
      <c r="G11" s="135"/>
      <c r="H11" s="69"/>
      <c r="I11" s="15"/>
      <c r="J11" s="15"/>
      <c r="K11" s="18"/>
      <c r="L11" s="15"/>
      <c r="M11" s="70">
        <v>14</v>
      </c>
      <c r="N11" s="71">
        <f>D11*O11</f>
        <v>4000</v>
      </c>
      <c r="O11" s="2">
        <v>2000</v>
      </c>
      <c r="P11" s="141"/>
      <c r="Q11" s="72">
        <f>D11*P11</f>
        <v>0</v>
      </c>
      <c r="R11" s="73" t="str">
        <f t="shared" si="1"/>
        <v xml:space="preserve"> </v>
      </c>
      <c r="S11" s="20"/>
      <c r="T11" s="15"/>
    </row>
    <row r="12" spans="1:20" ht="33.6" customHeight="1" thickBot="1" x14ac:dyDescent="0.35">
      <c r="A12" s="65"/>
      <c r="B12" s="66">
        <v>6</v>
      </c>
      <c r="C12" s="67" t="s">
        <v>46</v>
      </c>
      <c r="D12" s="3">
        <v>1</v>
      </c>
      <c r="E12" s="68" t="s">
        <v>16</v>
      </c>
      <c r="F12" s="10" t="s">
        <v>52</v>
      </c>
      <c r="G12" s="135"/>
      <c r="H12" s="69"/>
      <c r="I12" s="15"/>
      <c r="J12" s="15"/>
      <c r="K12" s="18"/>
      <c r="L12" s="15"/>
      <c r="M12" s="70">
        <v>14</v>
      </c>
      <c r="N12" s="71">
        <f>D12*O12</f>
        <v>3500</v>
      </c>
      <c r="O12" s="2">
        <v>3500</v>
      </c>
      <c r="P12" s="141"/>
      <c r="Q12" s="72">
        <f>D12*P12</f>
        <v>0</v>
      </c>
      <c r="R12" s="73" t="str">
        <f t="shared" si="1"/>
        <v xml:space="preserve"> </v>
      </c>
      <c r="S12" s="20"/>
      <c r="T12" s="15"/>
    </row>
    <row r="13" spans="1:20" ht="33.6" customHeight="1" thickBot="1" x14ac:dyDescent="0.35">
      <c r="A13" s="65"/>
      <c r="B13" s="66">
        <v>7</v>
      </c>
      <c r="C13" s="67" t="s">
        <v>47</v>
      </c>
      <c r="D13" s="3">
        <v>1</v>
      </c>
      <c r="E13" s="68" t="s">
        <v>16</v>
      </c>
      <c r="F13" s="10" t="s">
        <v>53</v>
      </c>
      <c r="G13" s="135"/>
      <c r="H13" s="69"/>
      <c r="I13" s="15"/>
      <c r="J13" s="15"/>
      <c r="K13" s="18"/>
      <c r="L13" s="15"/>
      <c r="M13" s="70">
        <v>14</v>
      </c>
      <c r="N13" s="71">
        <f>D13*O13</f>
        <v>3500</v>
      </c>
      <c r="O13" s="2">
        <v>3500</v>
      </c>
      <c r="P13" s="141"/>
      <c r="Q13" s="72">
        <f>D13*P13</f>
        <v>0</v>
      </c>
      <c r="R13" s="73" t="str">
        <f t="shared" si="1"/>
        <v xml:space="preserve"> </v>
      </c>
      <c r="S13" s="20"/>
      <c r="T13" s="15"/>
    </row>
    <row r="14" spans="1:20" ht="33.6" customHeight="1" thickBot="1" x14ac:dyDescent="0.35">
      <c r="A14" s="65"/>
      <c r="B14" s="74">
        <v>8</v>
      </c>
      <c r="C14" s="75" t="s">
        <v>48</v>
      </c>
      <c r="D14" s="76">
        <v>1</v>
      </c>
      <c r="E14" s="77" t="s">
        <v>16</v>
      </c>
      <c r="F14" s="78" t="s">
        <v>53</v>
      </c>
      <c r="G14" s="136"/>
      <c r="H14" s="79"/>
      <c r="I14" s="15"/>
      <c r="J14" s="15"/>
      <c r="K14" s="18"/>
      <c r="L14" s="15"/>
      <c r="M14" s="80">
        <v>14</v>
      </c>
      <c r="N14" s="81">
        <f>D14*O14</f>
        <v>3500</v>
      </c>
      <c r="O14" s="6">
        <v>3500</v>
      </c>
      <c r="P14" s="142"/>
      <c r="Q14" s="82">
        <f>D14*P14</f>
        <v>0</v>
      </c>
      <c r="R14" s="83" t="str">
        <f t="shared" si="1"/>
        <v xml:space="preserve"> </v>
      </c>
      <c r="S14" s="20"/>
      <c r="T14" s="15"/>
    </row>
    <row r="15" spans="1:20" ht="73.2" customHeight="1" thickTop="1" thickBot="1" x14ac:dyDescent="0.35">
      <c r="A15" s="65"/>
      <c r="B15" s="84">
        <v>9</v>
      </c>
      <c r="C15" s="85" t="s">
        <v>32</v>
      </c>
      <c r="D15" s="86">
        <v>2</v>
      </c>
      <c r="E15" s="87" t="s">
        <v>16</v>
      </c>
      <c r="F15" s="88" t="s">
        <v>54</v>
      </c>
      <c r="G15" s="137"/>
      <c r="H15" s="89" t="s">
        <v>21</v>
      </c>
      <c r="I15" s="90" t="s">
        <v>23</v>
      </c>
      <c r="J15" s="90"/>
      <c r="K15" s="89" t="s">
        <v>35</v>
      </c>
      <c r="L15" s="89" t="s">
        <v>36</v>
      </c>
      <c r="M15" s="91">
        <v>14</v>
      </c>
      <c r="N15" s="92">
        <f>D15*O15</f>
        <v>3200</v>
      </c>
      <c r="O15" s="8">
        <v>1600</v>
      </c>
      <c r="P15" s="143"/>
      <c r="Q15" s="93">
        <f>D15*P15</f>
        <v>0</v>
      </c>
      <c r="R15" s="94" t="str">
        <f t="shared" si="1"/>
        <v xml:space="preserve"> </v>
      </c>
      <c r="S15" s="90"/>
      <c r="T15" s="90" t="s">
        <v>10</v>
      </c>
    </row>
    <row r="16" spans="1:20" ht="79.8" customHeight="1" thickTop="1" thickBot="1" x14ac:dyDescent="0.35">
      <c r="A16" s="65"/>
      <c r="B16" s="84">
        <v>10</v>
      </c>
      <c r="C16" s="85" t="s">
        <v>60</v>
      </c>
      <c r="D16" s="86">
        <v>1</v>
      </c>
      <c r="E16" s="87" t="s">
        <v>16</v>
      </c>
      <c r="F16" s="88" t="s">
        <v>55</v>
      </c>
      <c r="G16" s="137"/>
      <c r="H16" s="89" t="s">
        <v>21</v>
      </c>
      <c r="I16" s="90" t="s">
        <v>23</v>
      </c>
      <c r="J16" s="90"/>
      <c r="K16" s="95" t="s">
        <v>37</v>
      </c>
      <c r="L16" s="95" t="s">
        <v>38</v>
      </c>
      <c r="M16" s="91">
        <v>14</v>
      </c>
      <c r="N16" s="92">
        <f>D16*O16</f>
        <v>3500</v>
      </c>
      <c r="O16" s="8">
        <v>3500</v>
      </c>
      <c r="P16" s="143"/>
      <c r="Q16" s="93">
        <f>D16*P16</f>
        <v>0</v>
      </c>
      <c r="R16" s="94" t="str">
        <f t="shared" si="1"/>
        <v xml:space="preserve"> </v>
      </c>
      <c r="S16" s="89"/>
      <c r="T16" s="90" t="s">
        <v>15</v>
      </c>
    </row>
    <row r="17" spans="1:20" ht="33.6" customHeight="1" thickTop="1" thickBot="1" x14ac:dyDescent="0.35">
      <c r="A17" s="65"/>
      <c r="B17" s="96">
        <v>11</v>
      </c>
      <c r="C17" s="97" t="s">
        <v>57</v>
      </c>
      <c r="D17" s="98">
        <v>2</v>
      </c>
      <c r="E17" s="99" t="s">
        <v>16</v>
      </c>
      <c r="F17" s="100" t="s">
        <v>61</v>
      </c>
      <c r="G17" s="138"/>
      <c r="H17" s="101" t="s">
        <v>21</v>
      </c>
      <c r="I17" s="15" t="s">
        <v>23</v>
      </c>
      <c r="J17" s="15"/>
      <c r="K17" s="15" t="s">
        <v>39</v>
      </c>
      <c r="L17" s="15" t="s">
        <v>40</v>
      </c>
      <c r="M17" s="102">
        <v>14</v>
      </c>
      <c r="N17" s="103">
        <f>D17*O17</f>
        <v>4000</v>
      </c>
      <c r="O17" s="7">
        <v>2000</v>
      </c>
      <c r="P17" s="144"/>
      <c r="Q17" s="104">
        <f>D17*P17</f>
        <v>0</v>
      </c>
      <c r="R17" s="105" t="str">
        <f t="shared" si="1"/>
        <v xml:space="preserve"> </v>
      </c>
      <c r="S17" s="12"/>
      <c r="T17" s="15" t="s">
        <v>10</v>
      </c>
    </row>
    <row r="18" spans="1:20" ht="33.6" customHeight="1" thickBot="1" x14ac:dyDescent="0.35">
      <c r="A18" s="65"/>
      <c r="B18" s="66">
        <v>12</v>
      </c>
      <c r="C18" s="67" t="s">
        <v>56</v>
      </c>
      <c r="D18" s="3">
        <v>1</v>
      </c>
      <c r="E18" s="68" t="s">
        <v>16</v>
      </c>
      <c r="F18" s="10" t="s">
        <v>62</v>
      </c>
      <c r="G18" s="135"/>
      <c r="H18" s="69"/>
      <c r="I18" s="15"/>
      <c r="J18" s="15"/>
      <c r="K18" s="15"/>
      <c r="L18" s="15"/>
      <c r="M18" s="70">
        <v>14</v>
      </c>
      <c r="N18" s="71">
        <f>D18*O18</f>
        <v>2200</v>
      </c>
      <c r="O18" s="2">
        <v>2200</v>
      </c>
      <c r="P18" s="141"/>
      <c r="Q18" s="72">
        <f>D18*P18</f>
        <v>0</v>
      </c>
      <c r="R18" s="73" t="str">
        <f t="shared" si="0"/>
        <v xml:space="preserve"> </v>
      </c>
      <c r="S18" s="12"/>
      <c r="T18" s="15"/>
    </row>
    <row r="19" spans="1:20" ht="33.6" customHeight="1" thickBot="1" x14ac:dyDescent="0.35">
      <c r="A19" s="106"/>
      <c r="B19" s="66">
        <v>13</v>
      </c>
      <c r="C19" s="9" t="s">
        <v>58</v>
      </c>
      <c r="D19" s="3">
        <v>1</v>
      </c>
      <c r="E19" s="68" t="s">
        <v>16</v>
      </c>
      <c r="F19" s="10" t="s">
        <v>62</v>
      </c>
      <c r="G19" s="135"/>
      <c r="H19" s="69"/>
      <c r="I19" s="15"/>
      <c r="J19" s="15"/>
      <c r="K19" s="15"/>
      <c r="L19" s="15"/>
      <c r="M19" s="70">
        <v>14</v>
      </c>
      <c r="N19" s="71">
        <f>D19*O19</f>
        <v>2200</v>
      </c>
      <c r="O19" s="4">
        <v>2200</v>
      </c>
      <c r="P19" s="141"/>
      <c r="Q19" s="72">
        <f>D19*P19</f>
        <v>0</v>
      </c>
      <c r="R19" s="73" t="str">
        <f t="shared" si="0"/>
        <v xml:space="preserve"> </v>
      </c>
      <c r="S19" s="12"/>
      <c r="T19" s="15"/>
    </row>
    <row r="20" spans="1:20" ht="33.6" customHeight="1" thickBot="1" x14ac:dyDescent="0.35">
      <c r="A20" s="65"/>
      <c r="B20" s="107">
        <v>14</v>
      </c>
      <c r="C20" s="11" t="s">
        <v>59</v>
      </c>
      <c r="D20" s="108">
        <v>1</v>
      </c>
      <c r="E20" s="109" t="s">
        <v>16</v>
      </c>
      <c r="F20" s="11" t="s">
        <v>62</v>
      </c>
      <c r="G20" s="139"/>
      <c r="H20" s="110"/>
      <c r="I20" s="16"/>
      <c r="J20" s="16"/>
      <c r="K20" s="16"/>
      <c r="L20" s="16"/>
      <c r="M20" s="111">
        <v>14</v>
      </c>
      <c r="N20" s="112">
        <f>D20*O20</f>
        <v>2200</v>
      </c>
      <c r="O20" s="5">
        <v>2200</v>
      </c>
      <c r="P20" s="145"/>
      <c r="Q20" s="113">
        <f>D20*P20</f>
        <v>0</v>
      </c>
      <c r="R20" s="114" t="str">
        <f t="shared" si="0"/>
        <v xml:space="preserve"> </v>
      </c>
      <c r="S20" s="13"/>
      <c r="T20" s="16"/>
    </row>
    <row r="21" spans="1:20" ht="15.6" thickTop="1" thickBot="1" x14ac:dyDescent="0.35">
      <c r="C21" s="21"/>
      <c r="D21" s="21"/>
      <c r="E21" s="21"/>
      <c r="F21" s="21"/>
      <c r="G21" s="21"/>
      <c r="H21" s="21"/>
      <c r="I21" s="21"/>
      <c r="M21" s="21"/>
      <c r="N21" s="21"/>
      <c r="Q21" s="115"/>
    </row>
    <row r="22" spans="1:20" ht="60.75" customHeight="1" thickTop="1" thickBot="1" x14ac:dyDescent="0.35">
      <c r="B22" s="116" t="s">
        <v>11</v>
      </c>
      <c r="C22" s="117"/>
      <c r="D22" s="117"/>
      <c r="E22" s="117"/>
      <c r="F22" s="117"/>
      <c r="G22" s="117"/>
      <c r="H22" s="118"/>
      <c r="I22" s="118"/>
      <c r="J22" s="118"/>
      <c r="K22" s="31"/>
      <c r="L22" s="31"/>
      <c r="M22" s="119"/>
      <c r="N22" s="119"/>
      <c r="O22" s="120" t="s">
        <v>12</v>
      </c>
      <c r="P22" s="121" t="s">
        <v>13</v>
      </c>
      <c r="Q22" s="122"/>
      <c r="R22" s="123"/>
      <c r="S22" s="46"/>
      <c r="T22" s="124"/>
    </row>
    <row r="23" spans="1:20" ht="33" customHeight="1" thickTop="1" thickBot="1" x14ac:dyDescent="0.35">
      <c r="B23" s="125" t="s">
        <v>14</v>
      </c>
      <c r="C23" s="125"/>
      <c r="D23" s="125"/>
      <c r="E23" s="125"/>
      <c r="F23" s="125"/>
      <c r="G23" s="125"/>
      <c r="H23" s="126"/>
      <c r="K23" s="27"/>
      <c r="L23" s="27"/>
      <c r="M23" s="127"/>
      <c r="N23" s="127"/>
      <c r="O23" s="128">
        <f>SUM(N7:N20)</f>
        <v>46300</v>
      </c>
      <c r="P23" s="129">
        <f>SUM(Q7:Q20)</f>
        <v>0</v>
      </c>
      <c r="Q23" s="130"/>
      <c r="R23" s="131"/>
    </row>
    <row r="24" spans="1:20" ht="14.25" customHeight="1" thickTop="1" x14ac:dyDescent="0.3"/>
    <row r="25" spans="1:20" ht="14.25" customHeight="1" x14ac:dyDescent="0.3"/>
    <row r="26" spans="1:20" ht="14.25" customHeight="1" x14ac:dyDescent="0.3"/>
    <row r="27" spans="1:20" ht="14.25" customHeight="1" x14ac:dyDescent="0.3"/>
    <row r="28" spans="1:20" ht="14.25" customHeight="1" x14ac:dyDescent="0.3"/>
    <row r="29" spans="1:20" ht="14.25" customHeight="1" x14ac:dyDescent="0.3"/>
    <row r="30" spans="1:20" ht="14.25" customHeight="1" x14ac:dyDescent="0.3"/>
    <row r="31" spans="1:20" ht="14.25" customHeight="1" x14ac:dyDescent="0.3"/>
    <row r="32" spans="1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</sheetData>
  <sheetProtection password="C143" sheet="1" objects="1" scenarios="1"/>
  <mergeCells count="19">
    <mergeCell ref="B22:G22"/>
    <mergeCell ref="P22:R22"/>
    <mergeCell ref="B23:G23"/>
    <mergeCell ref="P23:R23"/>
    <mergeCell ref="B1:C1"/>
    <mergeCell ref="K7:K14"/>
    <mergeCell ref="L7:L14"/>
    <mergeCell ref="K17:K20"/>
    <mergeCell ref="L17:L20"/>
    <mergeCell ref="H7:H14"/>
    <mergeCell ref="H17:H20"/>
    <mergeCell ref="I7:I14"/>
    <mergeCell ref="J7:J14"/>
    <mergeCell ref="I17:I20"/>
    <mergeCell ref="J17:J20"/>
    <mergeCell ref="S17:S20"/>
    <mergeCell ref="T7:T14"/>
    <mergeCell ref="T17:T20"/>
    <mergeCell ref="S7:S14"/>
  </mergeCells>
  <conditionalFormatting sqref="B7:B20">
    <cfRule type="containsBlanks" dxfId="10" priority="56">
      <formula>LEN(TRIM(B7))=0</formula>
    </cfRule>
  </conditionalFormatting>
  <conditionalFormatting sqref="B7:B20">
    <cfRule type="cellIs" dxfId="9" priority="51" operator="greaterThanOrEqual">
      <formula>1</formula>
    </cfRule>
  </conditionalFormatting>
  <conditionalFormatting sqref="R7:R20">
    <cfRule type="cellIs" dxfId="8" priority="48" operator="equal">
      <formula>"VYHOVUJE"</formula>
    </cfRule>
  </conditionalFormatting>
  <conditionalFormatting sqref="R7:R20">
    <cfRule type="cellIs" dxfId="7" priority="47" operator="equal">
      <formula>"NEVYHOVUJE"</formula>
    </cfRule>
  </conditionalFormatting>
  <conditionalFormatting sqref="G7:G20 P7:P20">
    <cfRule type="containsBlanks" dxfId="6" priority="28">
      <formula>LEN(TRIM(G7))=0</formula>
    </cfRule>
  </conditionalFormatting>
  <conditionalFormatting sqref="G7:G20 P7:P20">
    <cfRule type="notContainsBlanks" dxfId="5" priority="26">
      <formula>LEN(TRIM(G7))&gt;0</formula>
    </cfRule>
  </conditionalFormatting>
  <conditionalFormatting sqref="G7:G20 P7:P20">
    <cfRule type="notContainsBlanks" dxfId="4" priority="25">
      <formula>LEN(TRIM(G7))&gt;0</formula>
    </cfRule>
  </conditionalFormatting>
  <conditionalFormatting sqref="G7:G20">
    <cfRule type="notContainsBlanks" dxfId="3" priority="24">
      <formula>LEN(TRIM(G7))&gt;0</formula>
    </cfRule>
  </conditionalFormatting>
  <conditionalFormatting sqref="D7:D18">
    <cfRule type="containsBlanks" dxfId="2" priority="8">
      <formula>LEN(TRIM(D7))=0</formula>
    </cfRule>
  </conditionalFormatting>
  <conditionalFormatting sqref="D20">
    <cfRule type="containsBlanks" dxfId="1" priority="7">
      <formula>LEN(TRIM(D20))=0</formula>
    </cfRule>
  </conditionalFormatting>
  <conditionalFormatting sqref="D19">
    <cfRule type="containsBlanks" dxfId="0" priority="6">
      <formula>LEN(TRIM(D19))=0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20">
      <formula1>"ks,bal,sada,"</formula1>
    </dataValidation>
    <dataValidation type="list" allowBlank="1" showInputMessage="1" showErrorMessage="1" sqref="I15:I20">
      <formula1>"ANO,NE"</formula1>
    </dataValidation>
  </dataValidations>
  <pageMargins left="0.19685039370078741" right="0.15748031496062992" top="0.3" bottom="0.78740157480314965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[1]CPV!#REF!</xm:f>
          </x14:formula1>
          <xm:sqref>T17</xm:sqref>
        </x14:dataValidation>
        <x14:dataValidation type="list" allowBlank="1" showInputMessage="1" showErrorMessage="1">
          <x14:formula1>
            <xm:f>[2]CPV!#REF!</xm:f>
          </x14:formula1>
          <xm:sqref>T16</xm:sqref>
        </x14:dataValidation>
        <x14:dataValidation type="list" allowBlank="1" showInputMessage="1" showErrorMessage="1">
          <x14:formula1>
            <xm:f>[3]CPV!#REF!</xm:f>
          </x14:formula1>
          <xm:sqref>T15</xm:sqref>
        </x14:dataValidation>
        <x14:dataValidation type="list" allowBlank="1" showInputMessage="1" showErrorMessage="1">
          <x14:formula1>
            <xm:f>[4]CPV!#REF!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2021-02-02T12:25:07Z</cp:lastPrinted>
  <dcterms:created xsi:type="dcterms:W3CDTF">2014-03-05T12:43:32Z</dcterms:created>
  <dcterms:modified xsi:type="dcterms:W3CDTF">2021-02-22T07:59:38Z</dcterms:modified>
</cp:coreProperties>
</file>